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172EFBEE-4198-49E7-915E-CF27DE2A1F67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54" i="1"/>
  <c r="H46" i="1"/>
  <c r="H47" i="1"/>
  <c r="H48" i="1"/>
  <c r="H49" i="1"/>
  <c r="H32" i="1"/>
  <c r="H23" i="1"/>
  <c r="H24" i="1"/>
  <c r="H25" i="1"/>
  <c r="H26" i="1"/>
  <c r="H29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H61" i="1" s="1"/>
  <c r="E52" i="1"/>
  <c r="H52" i="1" s="1"/>
  <c r="E53" i="1"/>
  <c r="H53" i="1" s="1"/>
  <c r="E54" i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E47" i="1"/>
  <c r="E48" i="1"/>
  <c r="E49" i="1"/>
  <c r="E41" i="1"/>
  <c r="H41" i="1" s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E22" i="1"/>
  <c r="H22" i="1" s="1"/>
  <c r="E23" i="1"/>
  <c r="E24" i="1"/>
  <c r="E25" i="1"/>
  <c r="E26" i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C10" i="1" s="1"/>
  <c r="C160" i="1" s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G160" i="1" s="1"/>
  <c r="F10" i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<sst xmlns="http://schemas.openxmlformats.org/spreadsheetml/2006/main" count="167" uniqueCount="94">
  <si>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</si>
  <si>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</si>
  <si>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</si>
  <si>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</si>
  <si>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</si>
  <si>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</si>
  <si>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</si>
  <si>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</si>
  <si>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</si>
  <si>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</si>
  <si>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</si>
  <si>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</si>
  <si>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</si>
  <si>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</si>
  <si>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</si>
  <si>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</si>
  <si>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</si>
  <si>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</si>
  <si>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</si>
  <si>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</si>
  <si>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</si>
  <si>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</si>
  <si>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</si>
  <si>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</si>
  <si>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</si>
  <si>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</si>
  <si>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</si>
  <si>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</si>
  <si>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</si>
  <si>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</si>
  <si>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</si>
  <si>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</si>
  <si>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</si>
  <si>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</si>
  <si>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</si>
  <si>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</si>
  <si>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</si>
  <si>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</si>
  <si>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</si>
  <si>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</si>
  <si>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</si>
  <si>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</si>
  <si>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</si>
  <si>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</si>
  <si>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</si>
  <si>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</si>
  <si>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</si>
  <si>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</si>
  <si>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</si>
  <si>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</si>
  <si>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</si>
  <si>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</si>
  <si>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</si>
  <si>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</si>
  <si>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</si>
  <si>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</si>
  <si>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</si>
  <si>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</si>
  <si>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</si>
  <si>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</si>
  <si>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</si>
  <si>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</si>
  <si>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</si>
  <si>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</si>
  <si>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</si>
  <si>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</si>
  <si>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</si>
  <si>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</si>
  <si>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</si>
  <si>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</si>
  <si>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</si>
  <si>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</si>
  <si>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</si>
  <si>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</si>
  <si>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</si>
  <si>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</si>
  <si>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</si>
  <si>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</si>
  <si>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</si>
  <si>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</si>
  <si>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</si>
  <si>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</si>
  <si>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</si>
  <si>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</si>
  <si>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</si>
  <si>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</si>
  <si>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</si>
  <si>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</si>
  <si>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</t>
  </si>
  <si>
    <t>Del 01 de enero al 31 de DICIEMBRE de 2021 (b)</t>
  </si>
  <si>
    <t>C. JOSE LUIS CISNEROS CARLOS</t>
  </si>
  <si>
    <t>C.P. ROSA MARIA PIÑON ANCHONDO</t>
  </si>
  <si>
    <t>DIRECTOR EJECITIVO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</si>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</sst>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7" fillId="0" borderId="14" xfId="0" applyNumberFormat="1" applyFont="1" applyBorder="1" applyAlignment="1" applyProtection="1">
      <alignment horizontal="right" vertical="center"/>
      <protection locked="0"/>
    </xf>
    <xf numFmtId="165" fontId="7" fillId="0" borderId="5" xfId="0" applyNumberFormat="1" applyFont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7" zoomScale="90" zoomScaleNormal="90" workbookViewId="0">
      <selection activeCell="B1" sqref="B1:H165"/>
    </sheetView>
  </sheetViews>
  <sheetFormatPr baseColWidth="10" defaultColWidth="11.42578125" defaultRowHeight="12" x14ac:dyDescent="0.2"/>
  <cols>
    <col min="1" max="1" width="3.5703125" style="1" customWidth="1"/>
    <col min="2" max="2" width="55.710937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88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89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49111824.269999996</v>
      </c>
      <c r="D10" s="8">
        <f>SUM(D12,D20,D30,D40,D50,D60,D64,D73,D77)</f>
        <v>3481077.6499999994</v>
      </c>
      <c r="E10" s="28">
        <f t="shared" ref="E10:H10" si="0">SUM(E12,E20,E30,E40,E50,E60,E64,E73,E77)</f>
        <v>52592901.920000002</v>
      </c>
      <c r="F10" s="8">
        <f t="shared" si="0"/>
        <v>49186985.160000004</v>
      </c>
      <c r="G10" s="8">
        <f t="shared" si="0"/>
        <v>46920483.269999996</v>
      </c>
      <c r="H10" s="28">
        <f t="shared" si="0"/>
        <v>3405916.7600000012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11610235.049999999</v>
      </c>
      <c r="D12" s="7">
        <f>SUM(D13:D19)</f>
        <v>560.02999999996973</v>
      </c>
      <c r="E12" s="29">
        <f t="shared" ref="E12:H12" si="1">SUM(E13:E19)</f>
        <v>11610795.079999998</v>
      </c>
      <c r="F12" s="7">
        <f t="shared" si="1"/>
        <v>10950763</v>
      </c>
      <c r="G12" s="7">
        <f t="shared" si="1"/>
        <v>10859538.52</v>
      </c>
      <c r="H12" s="29">
        <f t="shared" si="1"/>
        <v>660032.08000000031</v>
      </c>
    </row>
    <row r="13" spans="2:9" ht="24" x14ac:dyDescent="0.2">
      <c r="B13" s="10" t="s">
        <v>14</v>
      </c>
      <c r="C13" s="36">
        <v>4546130.4000000004</v>
      </c>
      <c r="D13" s="37">
        <v>292313.5</v>
      </c>
      <c r="E13" s="30">
        <f>SUM(C13:D13)</f>
        <v>4838443.9000000004</v>
      </c>
      <c r="F13" s="37">
        <v>4838443.9000000004</v>
      </c>
      <c r="G13" s="37">
        <v>4838443.9000000004</v>
      </c>
      <c r="H13" s="34">
        <f>SUM(E13-F13)</f>
        <v>0</v>
      </c>
    </row>
    <row r="14" spans="2:9" ht="22.9" customHeight="1" x14ac:dyDescent="0.2">
      <c r="B14" s="10" t="s">
        <v>15</v>
      </c>
      <c r="C14" s="36">
        <v>252214.56</v>
      </c>
      <c r="D14" s="37">
        <v>0</v>
      </c>
      <c r="E14" s="30">
        <f t="shared" ref="E14:E79" si="2">SUM(C14:D14)</f>
        <v>252214.56</v>
      </c>
      <c r="F14" s="37">
        <v>150039.49</v>
      </c>
      <c r="G14" s="37">
        <v>150039.49</v>
      </c>
      <c r="H14" s="34">
        <f t="shared" ref="H14:H79" si="3">SUM(E14-F14)</f>
        <v>102175.07</v>
      </c>
    </row>
    <row r="15" spans="2:9" ht="12.75" x14ac:dyDescent="0.2">
      <c r="B15" s="10" t="s">
        <v>16</v>
      </c>
      <c r="C15" s="36">
        <v>3381321.5</v>
      </c>
      <c r="D15" s="37">
        <v>232303.58</v>
      </c>
      <c r="E15" s="30">
        <f t="shared" si="2"/>
        <v>3613625.08</v>
      </c>
      <c r="F15" s="37">
        <v>3470376.79</v>
      </c>
      <c r="G15" s="37">
        <v>3470376.79</v>
      </c>
      <c r="H15" s="34">
        <f t="shared" si="3"/>
        <v>143248.29000000004</v>
      </c>
    </row>
    <row r="16" spans="2:9" ht="12.75" x14ac:dyDescent="0.2">
      <c r="B16" s="10" t="s">
        <v>17</v>
      </c>
      <c r="C16" s="36">
        <v>1172048.33</v>
      </c>
      <c r="D16" s="37">
        <v>37409.11</v>
      </c>
      <c r="E16" s="30">
        <f t="shared" si="2"/>
        <v>1209457.4400000002</v>
      </c>
      <c r="F16" s="37">
        <v>1180584.49</v>
      </c>
      <c r="G16" s="37">
        <v>1089360.01</v>
      </c>
      <c r="H16" s="34">
        <f t="shared" si="3"/>
        <v>28872.950000000186</v>
      </c>
    </row>
    <row r="17" spans="2:8" ht="12.75" x14ac:dyDescent="0.2">
      <c r="B17" s="10" t="s">
        <v>18</v>
      </c>
      <c r="C17" s="36">
        <v>1752970.82</v>
      </c>
      <c r="D17" s="37">
        <v>-55916.72</v>
      </c>
      <c r="E17" s="30">
        <f t="shared" si="2"/>
        <v>1697054.1</v>
      </c>
      <c r="F17" s="37">
        <v>1311318.33</v>
      </c>
      <c r="G17" s="37">
        <v>1311318.33</v>
      </c>
      <c r="H17" s="34">
        <f t="shared" si="3"/>
        <v>385735.77</v>
      </c>
    </row>
    <row r="18" spans="2:8" ht="12.75" x14ac:dyDescent="0.2">
      <c r="B18" s="10" t="s">
        <v>19</v>
      </c>
      <c r="C18" s="36">
        <v>505549.44</v>
      </c>
      <c r="D18" s="37">
        <v>-505549.44</v>
      </c>
      <c r="E18" s="30">
        <f t="shared" si="2"/>
        <v>0</v>
      </c>
      <c r="F18" s="37">
        <v>0</v>
      </c>
      <c r="G18" s="37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7703704.7800000003</v>
      </c>
      <c r="D20" s="7">
        <f t="shared" ref="D20:H20" si="4">SUM(D21:D29)</f>
        <v>1586512.45</v>
      </c>
      <c r="E20" s="29">
        <f t="shared" si="4"/>
        <v>9290217.2300000004</v>
      </c>
      <c r="F20" s="7">
        <f t="shared" si="4"/>
        <v>8674629.6300000008</v>
      </c>
      <c r="G20" s="7">
        <f t="shared" si="4"/>
        <v>8668407.120000001</v>
      </c>
      <c r="H20" s="29">
        <f t="shared" si="4"/>
        <v>615587.60000000033</v>
      </c>
    </row>
    <row r="21" spans="2:8" ht="24" x14ac:dyDescent="0.2">
      <c r="B21" s="10" t="s">
        <v>22</v>
      </c>
      <c r="C21" s="36">
        <v>257268.21</v>
      </c>
      <c r="D21" s="37">
        <v>14431.98</v>
      </c>
      <c r="E21" s="30">
        <f t="shared" si="2"/>
        <v>271700.19</v>
      </c>
      <c r="F21" s="37">
        <v>224062.02</v>
      </c>
      <c r="G21" s="37">
        <v>217839.51</v>
      </c>
      <c r="H21" s="34">
        <f t="shared" si="3"/>
        <v>47638.170000000013</v>
      </c>
    </row>
    <row r="22" spans="2:8" ht="12.75" x14ac:dyDescent="0.2">
      <c r="B22" s="10" t="s">
        <v>23</v>
      </c>
      <c r="C22" s="36">
        <v>33927.53</v>
      </c>
      <c r="D22" s="37">
        <v>5384.47</v>
      </c>
      <c r="E22" s="30">
        <f t="shared" si="2"/>
        <v>39312</v>
      </c>
      <c r="F22" s="37">
        <v>37865.550000000003</v>
      </c>
      <c r="G22" s="37">
        <v>37865.550000000003</v>
      </c>
      <c r="H22" s="34">
        <f t="shared" si="3"/>
        <v>1446.4499999999971</v>
      </c>
    </row>
    <row r="23" spans="2:8" ht="24" x14ac:dyDescent="0.2">
      <c r="B23" s="10" t="s">
        <v>24</v>
      </c>
      <c r="C23" s="36">
        <v>538008.38</v>
      </c>
      <c r="D23" s="37">
        <v>11896.53</v>
      </c>
      <c r="E23" s="30">
        <f t="shared" si="2"/>
        <v>549904.91</v>
      </c>
      <c r="F23" s="37">
        <v>549904.91</v>
      </c>
      <c r="G23" s="37">
        <v>549904.91</v>
      </c>
      <c r="H23" s="34">
        <f t="shared" si="3"/>
        <v>0</v>
      </c>
    </row>
    <row r="24" spans="2:8" ht="24" x14ac:dyDescent="0.2">
      <c r="B24" s="10" t="s">
        <v>25</v>
      </c>
      <c r="C24" s="36">
        <v>3014957.25</v>
      </c>
      <c r="D24" s="37">
        <v>-159932.10999999999</v>
      </c>
      <c r="E24" s="30">
        <f t="shared" si="2"/>
        <v>2855025.14</v>
      </c>
      <c r="F24" s="37">
        <v>2486678.2799999998</v>
      </c>
      <c r="G24" s="37">
        <v>2486678.2799999998</v>
      </c>
      <c r="H24" s="34">
        <f t="shared" si="3"/>
        <v>368346.86000000034</v>
      </c>
    </row>
    <row r="25" spans="2:8" ht="23.45" customHeight="1" x14ac:dyDescent="0.2">
      <c r="B25" s="10" t="s">
        <v>26</v>
      </c>
      <c r="C25" s="36">
        <v>1867197.83</v>
      </c>
      <c r="D25" s="37">
        <v>1535474.17</v>
      </c>
      <c r="E25" s="30">
        <f t="shared" si="2"/>
        <v>3402672</v>
      </c>
      <c r="F25" s="37">
        <v>3348714.29</v>
      </c>
      <c r="G25" s="37">
        <v>3348714.29</v>
      </c>
      <c r="H25" s="34">
        <f t="shared" si="3"/>
        <v>53957.709999999963</v>
      </c>
    </row>
    <row r="26" spans="2:8" ht="12.75" x14ac:dyDescent="0.2">
      <c r="B26" s="10" t="s">
        <v>27</v>
      </c>
      <c r="C26" s="36">
        <v>1004780.99</v>
      </c>
      <c r="D26" s="37">
        <v>47600</v>
      </c>
      <c r="E26" s="30">
        <f t="shared" si="2"/>
        <v>1052380.99</v>
      </c>
      <c r="F26" s="37">
        <v>1033153.94</v>
      </c>
      <c r="G26" s="37">
        <v>1033153.94</v>
      </c>
      <c r="H26" s="34">
        <f t="shared" si="3"/>
        <v>19227.050000000047</v>
      </c>
    </row>
    <row r="27" spans="2:8" ht="24" x14ac:dyDescent="0.2">
      <c r="B27" s="10" t="s">
        <v>28</v>
      </c>
      <c r="C27" s="36">
        <v>289688.13</v>
      </c>
      <c r="D27" s="37">
        <v>-22000</v>
      </c>
      <c r="E27" s="30">
        <f t="shared" si="2"/>
        <v>267688.13</v>
      </c>
      <c r="F27" s="37">
        <v>180336.92</v>
      </c>
      <c r="G27" s="37">
        <v>180336.92</v>
      </c>
      <c r="H27" s="34">
        <f t="shared" si="3"/>
        <v>87351.209999999992</v>
      </c>
    </row>
    <row r="28" spans="2:8" ht="12" customHeight="1" x14ac:dyDescent="0.2">
      <c r="B28" s="10" t="s">
        <v>29</v>
      </c>
      <c r="C28" s="36"/>
      <c r="D28" s="37"/>
      <c r="E28" s="30">
        <f t="shared" si="2"/>
        <v>0</v>
      </c>
      <c r="F28" s="37"/>
      <c r="G28" s="37"/>
      <c r="H28" s="34">
        <f t="shared" si="3"/>
        <v>0</v>
      </c>
    </row>
    <row r="29" spans="2:8" ht="25.9" customHeight="1" x14ac:dyDescent="0.2">
      <c r="B29" s="10" t="s">
        <v>30</v>
      </c>
      <c r="C29" s="36">
        <v>697876.46</v>
      </c>
      <c r="D29" s="37">
        <v>153657.41</v>
      </c>
      <c r="E29" s="30">
        <f t="shared" si="2"/>
        <v>851533.87</v>
      </c>
      <c r="F29" s="37">
        <v>813913.72</v>
      </c>
      <c r="G29" s="37">
        <v>813913.72</v>
      </c>
      <c r="H29" s="34">
        <f t="shared" si="3"/>
        <v>37620.150000000023</v>
      </c>
    </row>
    <row r="30" spans="2:8" s="9" customFormat="1" ht="24" x14ac:dyDescent="0.2">
      <c r="B30" s="12" t="s">
        <v>31</v>
      </c>
      <c r="C30" s="7">
        <f>SUM(C31:C39)</f>
        <v>11581761.539999999</v>
      </c>
      <c r="D30" s="7">
        <f t="shared" ref="D30:H30" si="5">SUM(D31:D39)</f>
        <v>542109.02999999991</v>
      </c>
      <c r="E30" s="29">
        <f t="shared" si="5"/>
        <v>12123870.57</v>
      </c>
      <c r="F30" s="7">
        <f t="shared" si="5"/>
        <v>11423650.23</v>
      </c>
      <c r="G30" s="7">
        <f t="shared" si="5"/>
        <v>10843223.390000001</v>
      </c>
      <c r="H30" s="29">
        <f t="shared" si="5"/>
        <v>700220.33999999915</v>
      </c>
    </row>
    <row r="31" spans="2:8" ht="12.75" x14ac:dyDescent="0.2">
      <c r="B31" s="10" t="s">
        <v>32</v>
      </c>
      <c r="C31" s="36">
        <v>5179409.59</v>
      </c>
      <c r="D31" s="37">
        <v>-705781</v>
      </c>
      <c r="E31" s="30">
        <f t="shared" si="2"/>
        <v>4473628.59</v>
      </c>
      <c r="F31" s="37">
        <v>4131722.28</v>
      </c>
      <c r="G31" s="37">
        <v>4130441.24</v>
      </c>
      <c r="H31" s="34">
        <f t="shared" si="3"/>
        <v>341906.31000000006</v>
      </c>
    </row>
    <row r="32" spans="2:8" ht="12.75" x14ac:dyDescent="0.2">
      <c r="B32" s="10" t="s">
        <v>33</v>
      </c>
      <c r="C32" s="36">
        <v>13557.81</v>
      </c>
      <c r="D32" s="37">
        <v>-231.72</v>
      </c>
      <c r="E32" s="30">
        <f t="shared" si="2"/>
        <v>13326.09</v>
      </c>
      <c r="F32" s="37">
        <v>12600</v>
      </c>
      <c r="G32" s="37">
        <v>12600</v>
      </c>
      <c r="H32" s="34">
        <f t="shared" si="3"/>
        <v>726.09000000000015</v>
      </c>
    </row>
    <row r="33" spans="2:8" ht="24" x14ac:dyDescent="0.2">
      <c r="B33" s="10" t="s">
        <v>34</v>
      </c>
      <c r="C33" s="36">
        <v>768278.11</v>
      </c>
      <c r="D33" s="37">
        <v>95846.19</v>
      </c>
      <c r="E33" s="30">
        <f t="shared" si="2"/>
        <v>864124.3</v>
      </c>
      <c r="F33" s="37">
        <v>632895.84</v>
      </c>
      <c r="G33" s="37">
        <v>632895.84</v>
      </c>
      <c r="H33" s="34">
        <f t="shared" si="3"/>
        <v>231228.46000000008</v>
      </c>
    </row>
    <row r="34" spans="2:8" ht="24.6" customHeight="1" x14ac:dyDescent="0.2">
      <c r="B34" s="10" t="s">
        <v>35</v>
      </c>
      <c r="C34" s="36">
        <v>408090.78</v>
      </c>
      <c r="D34" s="37">
        <v>-58829.96</v>
      </c>
      <c r="E34" s="30">
        <f t="shared" si="2"/>
        <v>349260.82</v>
      </c>
      <c r="F34" s="37">
        <v>341867.42</v>
      </c>
      <c r="G34" s="37">
        <v>341867.42</v>
      </c>
      <c r="H34" s="34">
        <f t="shared" si="3"/>
        <v>7393.4000000000233</v>
      </c>
    </row>
    <row r="35" spans="2:8" ht="24" x14ac:dyDescent="0.2">
      <c r="B35" s="10" t="s">
        <v>36</v>
      </c>
      <c r="C35" s="36">
        <v>3301669.92</v>
      </c>
      <c r="D35" s="37">
        <v>1456859.39</v>
      </c>
      <c r="E35" s="30">
        <f t="shared" si="2"/>
        <v>4758529.3099999996</v>
      </c>
      <c r="F35" s="37">
        <v>4651193.1900000004</v>
      </c>
      <c r="G35" s="37">
        <v>4435603.34</v>
      </c>
      <c r="H35" s="34">
        <f t="shared" si="3"/>
        <v>107336.11999999918</v>
      </c>
    </row>
    <row r="36" spans="2:8" ht="24" x14ac:dyDescent="0.2">
      <c r="B36" s="10" t="s">
        <v>37</v>
      </c>
      <c r="C36" s="36">
        <v>0</v>
      </c>
      <c r="D36" s="37">
        <v>73000</v>
      </c>
      <c r="E36" s="30">
        <f t="shared" si="2"/>
        <v>73000</v>
      </c>
      <c r="F36" s="37">
        <v>72750.259999999995</v>
      </c>
      <c r="G36" s="37">
        <v>72750.259999999995</v>
      </c>
      <c r="H36" s="34">
        <f t="shared" si="3"/>
        <v>249.74000000000524</v>
      </c>
    </row>
    <row r="37" spans="2:8" ht="12.75" x14ac:dyDescent="0.2">
      <c r="B37" s="10" t="s">
        <v>38</v>
      </c>
      <c r="C37" s="36">
        <v>5146.95</v>
      </c>
      <c r="D37" s="37">
        <v>11686.13</v>
      </c>
      <c r="E37" s="30">
        <f t="shared" si="2"/>
        <v>16833.079999999998</v>
      </c>
      <c r="F37" s="37">
        <v>12771.74</v>
      </c>
      <c r="G37" s="37">
        <v>12771.74</v>
      </c>
      <c r="H37" s="34">
        <f t="shared" si="3"/>
        <v>4061.3399999999983</v>
      </c>
    </row>
    <row r="38" spans="2:8" ht="12.75" x14ac:dyDescent="0.2">
      <c r="B38" s="10" t="s">
        <v>39</v>
      </c>
      <c r="C38" s="36"/>
      <c r="D38" s="37"/>
      <c r="E38" s="30">
        <f t="shared" si="2"/>
        <v>0</v>
      </c>
      <c r="F38" s="37"/>
      <c r="G38" s="37"/>
      <c r="H38" s="34">
        <f t="shared" si="3"/>
        <v>0</v>
      </c>
    </row>
    <row r="39" spans="2:8" ht="12.75" x14ac:dyDescent="0.2">
      <c r="B39" s="10" t="s">
        <v>40</v>
      </c>
      <c r="C39" s="36">
        <v>1905608.38</v>
      </c>
      <c r="D39" s="37">
        <v>-330440</v>
      </c>
      <c r="E39" s="30">
        <f t="shared" si="2"/>
        <v>1575168.38</v>
      </c>
      <c r="F39" s="37">
        <v>1567849.5</v>
      </c>
      <c r="G39" s="37">
        <v>1204293.55</v>
      </c>
      <c r="H39" s="34">
        <f t="shared" si="3"/>
        <v>7318.8799999998882</v>
      </c>
    </row>
    <row r="40" spans="2:8" s="9" customFormat="1" ht="25.5" customHeight="1" x14ac:dyDescent="0.2">
      <c r="B40" s="12" t="s">
        <v>41</v>
      </c>
      <c r="C40" s="7">
        <f>SUM(C41:C49)</f>
        <v>2064687.33</v>
      </c>
      <c r="D40" s="7">
        <f t="shared" ref="D40:H40" si="6">SUM(D41:D49)</f>
        <v>894404.64999999991</v>
      </c>
      <c r="E40" s="29">
        <f t="shared" si="6"/>
        <v>2959091.98</v>
      </c>
      <c r="F40" s="7">
        <f t="shared" si="6"/>
        <v>2957652.01</v>
      </c>
      <c r="G40" s="7">
        <f t="shared" si="6"/>
        <v>2342259.06</v>
      </c>
      <c r="H40" s="29">
        <f t="shared" si="6"/>
        <v>1439.9700000000012</v>
      </c>
    </row>
    <row r="41" spans="2:8" ht="24" x14ac:dyDescent="0.2">
      <c r="B41" s="10" t="s">
        <v>42</v>
      </c>
      <c r="C41" s="36">
        <v>0</v>
      </c>
      <c r="D41" s="37">
        <v>387557</v>
      </c>
      <c r="E41" s="30">
        <f t="shared" si="2"/>
        <v>387557</v>
      </c>
      <c r="F41" s="37">
        <v>387557</v>
      </c>
      <c r="G41" s="37">
        <v>387557</v>
      </c>
      <c r="H41" s="34">
        <f t="shared" si="3"/>
        <v>0</v>
      </c>
    </row>
    <row r="42" spans="2:8" ht="12.75" x14ac:dyDescent="0.2">
      <c r="B42" s="10" t="s">
        <v>43</v>
      </c>
      <c r="C42" s="36">
        <v>1990631.01</v>
      </c>
      <c r="D42" s="37">
        <v>505407.68</v>
      </c>
      <c r="E42" s="30">
        <f t="shared" si="2"/>
        <v>2496038.69</v>
      </c>
      <c r="F42" s="37">
        <v>2496038.69</v>
      </c>
      <c r="G42" s="37">
        <v>1880645.74</v>
      </c>
      <c r="H42" s="34">
        <f t="shared" si="3"/>
        <v>0</v>
      </c>
    </row>
    <row r="43" spans="2:8" ht="12.75" x14ac:dyDescent="0.2">
      <c r="B43" s="10" t="s">
        <v>44</v>
      </c>
      <c r="C43" s="36"/>
      <c r="D43" s="37"/>
      <c r="E43" s="30">
        <f t="shared" si="2"/>
        <v>0</v>
      </c>
      <c r="F43" s="37"/>
      <c r="G43" s="37"/>
      <c r="H43" s="34">
        <f t="shared" si="3"/>
        <v>0</v>
      </c>
    </row>
    <row r="44" spans="2:8" ht="12.75" x14ac:dyDescent="0.2">
      <c r="B44" s="10" t="s">
        <v>45</v>
      </c>
      <c r="C44" s="36"/>
      <c r="D44" s="37"/>
      <c r="E44" s="30">
        <f t="shared" si="2"/>
        <v>0</v>
      </c>
      <c r="F44" s="37"/>
      <c r="G44" s="37"/>
      <c r="H44" s="34">
        <f t="shared" si="3"/>
        <v>0</v>
      </c>
    </row>
    <row r="45" spans="2:8" ht="12.75" x14ac:dyDescent="0.2">
      <c r="B45" s="10" t="s">
        <v>46</v>
      </c>
      <c r="C45" s="36">
        <v>74056.320000000007</v>
      </c>
      <c r="D45" s="37">
        <v>1439.97</v>
      </c>
      <c r="E45" s="30">
        <f t="shared" si="2"/>
        <v>75496.290000000008</v>
      </c>
      <c r="F45" s="37">
        <v>74056.320000000007</v>
      </c>
      <c r="G45" s="37">
        <v>74056.320000000007</v>
      </c>
      <c r="H45" s="34">
        <f t="shared" si="3"/>
        <v>1439.9700000000012</v>
      </c>
    </row>
    <row r="46" spans="2:8" ht="24" x14ac:dyDescent="0.2">
      <c r="B46" s="10" t="s">
        <v>47</v>
      </c>
      <c r="C46" s="36"/>
      <c r="D46" s="37"/>
      <c r="E46" s="30">
        <f t="shared" si="2"/>
        <v>0</v>
      </c>
      <c r="F46" s="37"/>
      <c r="G46" s="37"/>
      <c r="H46" s="34">
        <f t="shared" si="3"/>
        <v>0</v>
      </c>
    </row>
    <row r="47" spans="2:8" ht="12.75" x14ac:dyDescent="0.2">
      <c r="B47" s="10" t="s">
        <v>48</v>
      </c>
      <c r="C47" s="36"/>
      <c r="D47" s="37"/>
      <c r="E47" s="30">
        <f t="shared" si="2"/>
        <v>0</v>
      </c>
      <c r="F47" s="37"/>
      <c r="G47" s="37"/>
      <c r="H47" s="34">
        <f t="shared" si="3"/>
        <v>0</v>
      </c>
    </row>
    <row r="48" spans="2:8" ht="12.75" x14ac:dyDescent="0.2">
      <c r="B48" s="10" t="s">
        <v>49</v>
      </c>
      <c r="C48" s="36"/>
      <c r="D48" s="37"/>
      <c r="E48" s="30">
        <f t="shared" si="2"/>
        <v>0</v>
      </c>
      <c r="F48" s="37"/>
      <c r="G48" s="37"/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4606000</v>
      </c>
      <c r="D50" s="7">
        <f t="shared" ref="D50:H50" si="7">SUM(D51:D59)</f>
        <v>1194355.95</v>
      </c>
      <c r="E50" s="29">
        <f t="shared" si="7"/>
        <v>5800355.9500000002</v>
      </c>
      <c r="F50" s="7">
        <f t="shared" si="7"/>
        <v>4760084.03</v>
      </c>
      <c r="G50" s="7">
        <f t="shared" si="7"/>
        <v>3786848.92</v>
      </c>
      <c r="H50" s="29">
        <f t="shared" si="7"/>
        <v>1040271.9200000003</v>
      </c>
    </row>
    <row r="51" spans="2:8" ht="12.75" x14ac:dyDescent="0.2">
      <c r="B51" s="10" t="s">
        <v>52</v>
      </c>
      <c r="C51" s="36">
        <v>511000</v>
      </c>
      <c r="D51" s="37">
        <v>157801.31</v>
      </c>
      <c r="E51" s="30">
        <f t="shared" si="2"/>
        <v>668801.31000000006</v>
      </c>
      <c r="F51" s="37">
        <v>534876.15</v>
      </c>
      <c r="G51" s="37">
        <v>534876.15</v>
      </c>
      <c r="H51" s="34">
        <f t="shared" si="3"/>
        <v>133925.16000000003</v>
      </c>
    </row>
    <row r="52" spans="2:8" ht="12.75" x14ac:dyDescent="0.2">
      <c r="B52" s="10" t="s">
        <v>53</v>
      </c>
      <c r="C52" s="36"/>
      <c r="D52" s="37"/>
      <c r="E52" s="30">
        <f t="shared" si="2"/>
        <v>0</v>
      </c>
      <c r="F52" s="37"/>
      <c r="G52" s="37"/>
      <c r="H52" s="34">
        <f t="shared" si="3"/>
        <v>0</v>
      </c>
    </row>
    <row r="53" spans="2:8" ht="24" x14ac:dyDescent="0.2">
      <c r="B53" s="10" t="s">
        <v>54</v>
      </c>
      <c r="C53" s="36"/>
      <c r="D53" s="37"/>
      <c r="E53" s="30">
        <f t="shared" si="2"/>
        <v>0</v>
      </c>
      <c r="F53" s="37"/>
      <c r="G53" s="37"/>
      <c r="H53" s="34">
        <f t="shared" si="3"/>
        <v>0</v>
      </c>
    </row>
    <row r="54" spans="2:8" ht="12.75" x14ac:dyDescent="0.2">
      <c r="B54" s="10" t="s">
        <v>55</v>
      </c>
      <c r="C54" s="36">
        <v>0</v>
      </c>
      <c r="D54" s="37">
        <v>70387.94</v>
      </c>
      <c r="E54" s="30">
        <f t="shared" si="2"/>
        <v>70387.94</v>
      </c>
      <c r="F54" s="37">
        <v>70387.94</v>
      </c>
      <c r="G54" s="37">
        <v>70387.94</v>
      </c>
      <c r="H54" s="34">
        <f t="shared" si="3"/>
        <v>0</v>
      </c>
    </row>
    <row r="55" spans="2:8" ht="12.75" x14ac:dyDescent="0.2">
      <c r="B55" s="10" t="s">
        <v>56</v>
      </c>
      <c r="C55" s="36"/>
      <c r="D55" s="37"/>
      <c r="E55" s="30">
        <f t="shared" si="2"/>
        <v>0</v>
      </c>
      <c r="F55" s="37"/>
      <c r="G55" s="37"/>
      <c r="H55" s="34">
        <f t="shared" si="3"/>
        <v>0</v>
      </c>
    </row>
    <row r="56" spans="2:8" ht="12.75" x14ac:dyDescent="0.2">
      <c r="B56" s="10" t="s">
        <v>57</v>
      </c>
      <c r="C56" s="36">
        <v>3655000</v>
      </c>
      <c r="D56" s="37">
        <v>706166.7</v>
      </c>
      <c r="E56" s="30">
        <f t="shared" si="2"/>
        <v>4361166.7</v>
      </c>
      <c r="F56" s="37">
        <v>4154819.94</v>
      </c>
      <c r="G56" s="37">
        <v>3181584.83</v>
      </c>
      <c r="H56" s="34">
        <f t="shared" si="3"/>
        <v>206346.76000000024</v>
      </c>
    </row>
    <row r="57" spans="2:8" ht="12.75" x14ac:dyDescent="0.2">
      <c r="B57" s="10" t="s">
        <v>58</v>
      </c>
      <c r="C57" s="36"/>
      <c r="D57" s="37"/>
      <c r="E57" s="30">
        <f t="shared" si="2"/>
        <v>0</v>
      </c>
      <c r="F57" s="37"/>
      <c r="G57" s="37"/>
      <c r="H57" s="34">
        <f t="shared" si="3"/>
        <v>0</v>
      </c>
    </row>
    <row r="58" spans="2:8" ht="12.75" x14ac:dyDescent="0.2">
      <c r="B58" s="10" t="s">
        <v>59</v>
      </c>
      <c r="C58" s="36">
        <v>0</v>
      </c>
      <c r="D58" s="37">
        <v>700000</v>
      </c>
      <c r="E58" s="30">
        <f t="shared" si="2"/>
        <v>700000</v>
      </c>
      <c r="F58" s="37">
        <v>0</v>
      </c>
      <c r="G58" s="37">
        <v>0</v>
      </c>
      <c r="H58" s="34">
        <f t="shared" si="3"/>
        <v>700000</v>
      </c>
    </row>
    <row r="59" spans="2:8" ht="12.75" x14ac:dyDescent="0.2">
      <c r="B59" s="10" t="s">
        <v>60</v>
      </c>
      <c r="C59" s="36">
        <v>440000</v>
      </c>
      <c r="D59" s="37">
        <v>-440000</v>
      </c>
      <c r="E59" s="30">
        <f t="shared" si="2"/>
        <v>0</v>
      </c>
      <c r="F59" s="37">
        <v>0</v>
      </c>
      <c r="G59" s="37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11545435.57</v>
      </c>
      <c r="D60" s="7">
        <f t="shared" ref="D60:H60" si="8">SUM(D61:D63)</f>
        <v>-736864.46</v>
      </c>
      <c r="E60" s="29">
        <f t="shared" si="8"/>
        <v>10808571.110000001</v>
      </c>
      <c r="F60" s="7">
        <f t="shared" si="8"/>
        <v>10420206.26</v>
      </c>
      <c r="G60" s="7">
        <f t="shared" si="8"/>
        <v>10420206.26</v>
      </c>
      <c r="H60" s="29">
        <f t="shared" si="8"/>
        <v>388364.85000000108</v>
      </c>
    </row>
    <row r="61" spans="2:8" ht="12.75" x14ac:dyDescent="0.2">
      <c r="B61" s="10" t="s">
        <v>62</v>
      </c>
      <c r="C61" s="36">
        <v>11395435.57</v>
      </c>
      <c r="D61" s="37">
        <v>-1054866.2</v>
      </c>
      <c r="E61" s="30">
        <f t="shared" si="2"/>
        <v>10340569.370000001</v>
      </c>
      <c r="F61" s="37">
        <v>10057880.17</v>
      </c>
      <c r="G61" s="37">
        <v>10057880.17</v>
      </c>
      <c r="H61" s="34">
        <f t="shared" si="3"/>
        <v>282689.20000000112</v>
      </c>
    </row>
    <row r="62" spans="2:8" ht="12.75" x14ac:dyDescent="0.2">
      <c r="B62" s="10" t="s">
        <v>63</v>
      </c>
      <c r="C62" s="36">
        <v>150000</v>
      </c>
      <c r="D62" s="37">
        <v>318001.74</v>
      </c>
      <c r="E62" s="30">
        <f t="shared" si="2"/>
        <v>468001.74</v>
      </c>
      <c r="F62" s="37">
        <v>362326.09</v>
      </c>
      <c r="G62" s="37">
        <v>362326.09</v>
      </c>
      <c r="H62" s="34">
        <f t="shared" si="3"/>
        <v>105675.64999999997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49111824.269999996</v>
      </c>
      <c r="D160" s="24">
        <f t="shared" ref="D160:G160" si="28">SUM(D10,D85)</f>
        <v>3481077.6499999994</v>
      </c>
      <c r="E160" s="32">
        <f>SUM(E10,E85)</f>
        <v>52592901.920000002</v>
      </c>
      <c r="F160" s="24">
        <f t="shared" si="28"/>
        <v>49186985.160000004</v>
      </c>
      <c r="G160" s="24">
        <f t="shared" si="28"/>
        <v>46920483.269999996</v>
      </c>
      <c r="H160" s="32">
        <f>SUM(H10,H85)</f>
        <v>3405916.7600000012</v>
      </c>
    </row>
    <row r="161" spans="2:5" s="35" customFormat="1" x14ac:dyDescent="0.2"/>
    <row r="162" spans="2:5" s="35" customFormat="1" x14ac:dyDescent="0.2"/>
    <row r="163" spans="2:5" s="35" customFormat="1" x14ac:dyDescent="0.2"/>
    <row r="164" spans="2:5" s="35" customFormat="1" ht="15" x14ac:dyDescent="0.25">
      <c r="B164" s="57" t="s">
        <v>90</v>
      </c>
      <c r="C164" s="57"/>
      <c r="D164" s="57" t="s">
        <v>91</v>
      </c>
      <c r="E164" s="57"/>
    </row>
    <row r="165" spans="2:5" s="35" customFormat="1" ht="15" x14ac:dyDescent="0.25">
      <c r="B165" s="57" t="s">
        <v>92</v>
      </c>
      <c r="C165" s="57"/>
      <c r="D165" s="57" t="s">
        <v>93</v>
      </c>
      <c r="E165" s="57"/>
    </row>
    <row r="166" spans="2:5" s="35" customFormat="1" x14ac:dyDescent="0.2"/>
    <row r="167" spans="2:5" s="35" customFormat="1" x14ac:dyDescent="0.2"/>
    <row r="168" spans="2:5" s="35" customFormat="1" x14ac:dyDescent="0.2"/>
    <row r="169" spans="2:5" s="35" customFormat="1" x14ac:dyDescent="0.2"/>
    <row r="170" spans="2:5" s="35" customFormat="1" x14ac:dyDescent="0.2"/>
    <row r="171" spans="2:5" s="35" customFormat="1" x14ac:dyDescent="0.2"/>
    <row r="172" spans="2:5" s="35" customFormat="1" x14ac:dyDescent="0.2"/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2022-02-03T21:03:18Z</cp:lastPrinted>
  <dcterms:created xsi:type="dcterms:W3CDTF">2020-01-08T21:14:59Z</dcterms:created>
  <dcterms:modified xsi:type="dcterms:W3CDTF">2022-02-03T21:32:11Z</dcterms:modified>
</cp:coreProperties>
</file>